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WVINCETT\Desktop\MD_2022_Friendsville2025.1_1-submittal\MD_2022_Friendsville2025.1_1\MD_2022_Friendsville2025.1_1-database\"/>
    </mc:Choice>
  </mc:AlternateContent>
  <xr:revisionPtr revIDLastSave="0" documentId="13_ncr:1_{1C2EF226-1FE4-4818-9CEA-393985DB24D6}" xr6:coauthVersionLast="47" xr6:coauthVersionMax="47" xr10:uidLastSave="{00000000-0000-0000-0000-000000000000}"/>
  <bookViews>
    <workbookView xWindow="30495" yWindow="0" windowWidth="14610" windowHeight="155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0" i="1" l="1"/>
  <c r="L28" i="1"/>
  <c r="L24" i="1"/>
  <c r="L20" i="1"/>
  <c r="L18" i="1"/>
  <c r="L16" i="1"/>
  <c r="L14" i="1"/>
  <c r="L13" i="1"/>
  <c r="L12" i="1"/>
  <c r="L10" i="1"/>
  <c r="A2" i="1"/>
</calcChain>
</file>

<file path=xl/sharedStrings.xml><?xml version="1.0" encoding="utf-8"?>
<sst xmlns="http://schemas.openxmlformats.org/spreadsheetml/2006/main" count="261" uniqueCount="142">
  <si>
    <t>Geologic Names Check report: FRIEN2025.1.gdb\DescriptionOfMapUnits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</si>
  <si>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</si>
  <si>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</si>
  <si>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</si>
  <si>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</si>
  <si>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</si>
  <si>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</si>
  <si>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</si>
  <si>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</si>
  <si>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</si>
  <si>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</si>
  <si>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</si>
  <si>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</si>
  <si>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</si>
  <si>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</si>
  <si>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</si>
  <si>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</si>
  <si>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</si>
  <si>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01-01</t>
  </si>
  <si>
    <t>Qal</t>
  </si>
  <si>
    <t>Alluvium</t>
  </si>
  <si>
    <t>Quaternary</t>
  </si>
  <si>
    <t>MD</t>
  </si>
  <si>
    <t>no</t>
  </si>
  <si>
    <t>01-02</t>
  </si>
  <si>
    <t>Qc</t>
  </si>
  <si>
    <t>Colluvium</t>
  </si>
  <si>
    <t>01-03</t>
  </si>
  <si>
    <t>Qps</t>
  </si>
  <si>
    <t>Peatland and swamp deposits</t>
  </si>
  <si>
    <t>01-04</t>
  </si>
  <si>
    <t>Qt</t>
  </si>
  <si>
    <t>Terrace deposits</t>
  </si>
  <si>
    <t>02</t>
  </si>
  <si>
    <t>Conemaugh Group</t>
  </si>
  <si>
    <t>1192</t>
  </si>
  <si>
    <t>Conemaugh</t>
  </si>
  <si>
    <t>Conemaugh Formation</t>
  </si>
  <si>
    <t>Middle to Late Pennsylvanian (Desmoinesian to Virgilian)*</t>
  </si>
  <si>
    <t>IL, KY, MD, OH, PA, WV</t>
  </si>
  <si>
    <t>yes</t>
  </si>
  <si>
    <t>02-a</t>
  </si>
  <si>
    <t>MD, OH, PA, WV</t>
  </si>
  <si>
    <t>02-01</t>
  </si>
  <si>
    <t>Pcc</t>
  </si>
  <si>
    <t>Casselman Formation</t>
  </si>
  <si>
    <t>Conemaugh Group, Casselman Formation</t>
  </si>
  <si>
    <t>Pennsylvanian</t>
  </si>
  <si>
    <t>908</t>
  </si>
  <si>
    <t>Casselman</t>
  </si>
  <si>
    <t>Casselman Formation of Conemaugh Group</t>
  </si>
  <si>
    <t>Late Pennsylvanian*</t>
  </si>
  <si>
    <t>MD, PA, WV</t>
  </si>
  <si>
    <t>02-02</t>
  </si>
  <si>
    <t>Pcg</t>
  </si>
  <si>
    <t>Glenshaw Formation</t>
  </si>
  <si>
    <t>Conemaugh Group, Glenshaw Formation</t>
  </si>
  <si>
    <t>1821</t>
  </si>
  <si>
    <t>Glenshaw</t>
  </si>
  <si>
    <t>Glenshaw Formation of Conemaugh Group</t>
  </si>
  <si>
    <t>Pennsylvanian, Late*</t>
  </si>
  <si>
    <t>OH, PA, WV</t>
  </si>
  <si>
    <t>03</t>
  </si>
  <si>
    <t>Pa</t>
  </si>
  <si>
    <t>Allegheny Formation</t>
  </si>
  <si>
    <t>53</t>
  </si>
  <si>
    <t>Allegheny</t>
  </si>
  <si>
    <t>Middle Pennsylvanian*</t>
  </si>
  <si>
    <t>MD, OH, PA, VA, WV</t>
  </si>
  <si>
    <t>03-a</t>
  </si>
  <si>
    <t>Allegheny Group</t>
  </si>
  <si>
    <t>OH, PA</t>
  </si>
  <si>
    <t>04</t>
  </si>
  <si>
    <t>Pp</t>
  </si>
  <si>
    <t>Pottsville Formation</t>
  </si>
  <si>
    <t>3393</t>
  </si>
  <si>
    <t>Pottsville</t>
  </si>
  <si>
    <t>Pottsville Group</t>
  </si>
  <si>
    <t>Early to Middle Pennsylvanian (Bashkirian to Moscovian; Namurian to Westphalian; Morrowan to Atokan)*</t>
  </si>
  <si>
    <t>NY, OH, PA, WV</t>
  </si>
  <si>
    <t>04-a</t>
  </si>
  <si>
    <t>AL, MD, OH, PA, WV</t>
  </si>
  <si>
    <t>05</t>
  </si>
  <si>
    <t>Mmc</t>
  </si>
  <si>
    <t>Mauch Chunk Formation</t>
  </si>
  <si>
    <t>Mississippian</t>
  </si>
  <si>
    <t>2684</t>
  </si>
  <si>
    <t>Mauch Chunk</t>
  </si>
  <si>
    <t>Mauch Chunk Group</t>
  </si>
  <si>
    <t>Late Mississippian (Chesterian)*</t>
  </si>
  <si>
    <t>VA, WV</t>
  </si>
  <si>
    <t>05-a</t>
  </si>
  <si>
    <t>06</t>
  </si>
  <si>
    <t>Mg</t>
  </si>
  <si>
    <t>Greenbrier Formation</t>
  </si>
  <si>
    <t>1884</t>
  </si>
  <si>
    <t>Greenbrier</t>
  </si>
  <si>
    <t>Middle Mississippian (Visean; Meramecian to early Chesterian)*</t>
  </si>
  <si>
    <t>MD, PA, VA, WV</t>
  </si>
  <si>
    <t>06-a</t>
  </si>
  <si>
    <t>Greenbrier Group</t>
  </si>
  <si>
    <t>WV</t>
  </si>
  <si>
    <t>06-b</t>
  </si>
  <si>
    <t>Greenbrier Limestone</t>
  </si>
  <si>
    <t>KY, MD, PA, VA, WV</t>
  </si>
  <si>
    <t>06-c</t>
  </si>
  <si>
    <t>Greenbrier Limestone Member of Mauch Chunk Formation</t>
  </si>
  <si>
    <t>PA</t>
  </si>
  <si>
    <t>07</t>
  </si>
  <si>
    <t>Mp</t>
  </si>
  <si>
    <t>Purslane Formation</t>
  </si>
  <si>
    <t>3450</t>
  </si>
  <si>
    <t>Purslane</t>
  </si>
  <si>
    <t>Purslane Sandstone</t>
  </si>
  <si>
    <t>Mississippian, Early* | Osagean</t>
  </si>
  <si>
    <t>WV, MD</t>
  </si>
  <si>
    <t>07-a</t>
  </si>
  <si>
    <t>Purslane Sandstone of Pocono Group</t>
  </si>
  <si>
    <t>07-b</t>
  </si>
  <si>
    <t>Purslane Sandstone Member of Pocono Formation</t>
  </si>
  <si>
    <t>07-c</t>
  </si>
  <si>
    <t>08</t>
  </si>
  <si>
    <t>MDr</t>
  </si>
  <si>
    <t>Rockwell Formation</t>
  </si>
  <si>
    <t>Devonian-Mississippian</t>
  </si>
  <si>
    <t>3608</t>
  </si>
  <si>
    <t>Rockwell</t>
  </si>
  <si>
    <t>Devonian, Late* | Mississippian, Early* | Kinderhookian</t>
  </si>
  <si>
    <t>MD, PA</t>
  </si>
  <si>
    <t>08-a</t>
  </si>
  <si>
    <t>Rockwell Member of Price Formation</t>
  </si>
  <si>
    <t>09</t>
  </si>
  <si>
    <t>Dh</t>
  </si>
  <si>
    <t>Hampshire Formation</t>
  </si>
  <si>
    <t>Devonian</t>
  </si>
  <si>
    <t>1955</t>
  </si>
  <si>
    <t>Hampshire</t>
  </si>
  <si>
    <t>Late Devonian*</t>
  </si>
  <si>
    <t>09-a</t>
  </si>
  <si>
    <t>Hampshire Group</t>
  </si>
  <si>
    <t>The Glenshaw Formation is a mappable formation within the Conemaugh Group, and is recognized in Maryland.</t>
  </si>
  <si>
    <t>Brezinski, D.K., 2019, Geologic Map of the Accident and McHenry Quadrangles, Garrett County, Maryland: Maryland Geological Survey, Quadrangle Geologic Map, scale 1:24,000 (version ACCID_McHEN2019.1.0); Brezinski, D.K., 2023, Geologic Map of the Barton and Westernport Quadrangles, Garrett and Allegany Counties, Maryland: Maryland Geological Survey, Quadrangle Geologic Map, scale 1:24,000 (version BARTN-WSTNP2023.OF)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</si>
</sst>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topLeftCell="I1" zoomScale="90" zoomScaleNormal="90" workbookViewId="0">
      <pane ySplit="2" topLeftCell="A3" activePane="bottomLeft" state="frozen"/>
      <selection pane="bottomLeft" activeCell="P13" sqref="P13"/>
    </sheetView>
  </sheetViews>
  <sheetFormatPr defaultRowHeight="15" x14ac:dyDescent="0.25"/>
  <cols>
    <col min="1" max="17" width="15" customWidth="1"/>
  </cols>
  <sheetData>
    <row r="1" spans="1:17" x14ac:dyDescent="0.25">
      <c r="A1" s="1" t="s">
        <v>0</v>
      </c>
    </row>
    <row r="2" spans="1:17" x14ac:dyDescent="0.2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25">
      <c r="A3" s="3"/>
    </row>
    <row r="4" spans="1:17" x14ac:dyDescent="0.25">
      <c r="A4" s="13" t="s">
        <v>1</v>
      </c>
      <c r="B4" s="14"/>
      <c r="C4" s="14"/>
      <c r="D4" s="14"/>
      <c r="E4" s="14"/>
      <c r="F4" s="14"/>
      <c r="G4" s="15" t="s">
        <v>2</v>
      </c>
      <c r="H4" s="16"/>
      <c r="I4" s="16"/>
      <c r="J4" s="16"/>
      <c r="K4" s="16"/>
      <c r="L4" s="16"/>
      <c r="M4" s="17" t="s">
        <v>3</v>
      </c>
      <c r="N4" s="18"/>
      <c r="O4" s="18"/>
      <c r="P4" s="18"/>
      <c r="Q4" s="18"/>
    </row>
    <row r="5" spans="1:17" x14ac:dyDescent="0.25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25">
      <c r="A6" s="8" t="s">
        <v>18</v>
      </c>
      <c r="B6" s="9" t="s">
        <v>19</v>
      </c>
      <c r="C6" s="9" t="s">
        <v>20</v>
      </c>
      <c r="D6" s="9" t="s">
        <v>20</v>
      </c>
      <c r="E6" s="9" t="s">
        <v>21</v>
      </c>
      <c r="F6" s="9" t="s">
        <v>22</v>
      </c>
      <c r="G6" s="10"/>
      <c r="H6" s="10"/>
      <c r="I6" s="10"/>
      <c r="J6" s="10"/>
      <c r="K6" s="10"/>
      <c r="L6" s="10"/>
      <c r="M6" s="11" t="s">
        <v>23</v>
      </c>
      <c r="N6" s="11"/>
      <c r="O6" s="11"/>
      <c r="P6" s="11"/>
      <c r="Q6" s="11"/>
    </row>
    <row r="7" spans="1:17" x14ac:dyDescent="0.25">
      <c r="A7" s="8" t="s">
        <v>24</v>
      </c>
      <c r="B7" s="9" t="s">
        <v>25</v>
      </c>
      <c r="C7" s="9" t="s">
        <v>26</v>
      </c>
      <c r="D7" s="9" t="s">
        <v>26</v>
      </c>
      <c r="E7" s="9" t="s">
        <v>21</v>
      </c>
      <c r="F7" s="9" t="s">
        <v>22</v>
      </c>
      <c r="G7" s="10"/>
      <c r="H7" s="10"/>
      <c r="I7" s="10"/>
      <c r="J7" s="10"/>
      <c r="K7" s="10"/>
      <c r="L7" s="10"/>
      <c r="M7" s="11" t="s">
        <v>23</v>
      </c>
      <c r="N7" s="11"/>
      <c r="O7" s="11"/>
      <c r="P7" s="11"/>
      <c r="Q7" s="11"/>
    </row>
    <row r="8" spans="1:17" x14ac:dyDescent="0.25">
      <c r="A8" s="8" t="s">
        <v>27</v>
      </c>
      <c r="B8" s="9" t="s">
        <v>28</v>
      </c>
      <c r="C8" s="9" t="s">
        <v>29</v>
      </c>
      <c r="D8" s="9" t="s">
        <v>29</v>
      </c>
      <c r="E8" s="9" t="s">
        <v>21</v>
      </c>
      <c r="F8" s="9" t="s">
        <v>22</v>
      </c>
      <c r="G8" s="10"/>
      <c r="H8" s="10"/>
      <c r="I8" s="10"/>
      <c r="J8" s="10"/>
      <c r="K8" s="10"/>
      <c r="L8" s="10"/>
      <c r="M8" s="11" t="s">
        <v>23</v>
      </c>
      <c r="N8" s="11"/>
      <c r="O8" s="11"/>
      <c r="P8" s="11"/>
      <c r="Q8" s="11"/>
    </row>
    <row r="9" spans="1:17" x14ac:dyDescent="0.25">
      <c r="A9" s="8" t="s">
        <v>30</v>
      </c>
      <c r="B9" s="9" t="s">
        <v>31</v>
      </c>
      <c r="C9" s="9" t="s">
        <v>32</v>
      </c>
      <c r="D9" s="9" t="s">
        <v>32</v>
      </c>
      <c r="E9" s="9" t="s">
        <v>21</v>
      </c>
      <c r="F9" s="9" t="s">
        <v>22</v>
      </c>
      <c r="G9" s="10"/>
      <c r="H9" s="10"/>
      <c r="I9" s="10"/>
      <c r="J9" s="10"/>
      <c r="K9" s="10"/>
      <c r="L9" s="10"/>
      <c r="M9" s="11" t="s">
        <v>23</v>
      </c>
      <c r="N9" s="11"/>
      <c r="O9" s="11"/>
      <c r="P9" s="11"/>
      <c r="Q9" s="11"/>
    </row>
    <row r="10" spans="1:17" x14ac:dyDescent="0.25">
      <c r="A10" s="8" t="s">
        <v>33</v>
      </c>
      <c r="B10" s="9"/>
      <c r="C10" s="9" t="s">
        <v>34</v>
      </c>
      <c r="D10" s="9" t="s">
        <v>34</v>
      </c>
      <c r="E10" s="9"/>
      <c r="F10" s="9" t="s">
        <v>22</v>
      </c>
      <c r="G10" s="10" t="s">
        <v>35</v>
      </c>
      <c r="H10" s="10" t="s">
        <v>36</v>
      </c>
      <c r="I10" s="10" t="s">
        <v>37</v>
      </c>
      <c r="J10" s="10" t="s">
        <v>38</v>
      </c>
      <c r="K10" s="10" t="s">
        <v>39</v>
      </c>
      <c r="L10" s="12" t="str">
        <f>HYPERLINK("https://ngmdb.usgs.gov/Geolex/Units/Conemaugh_1192.html", "https://ngmdb.usgs.gov/Geolex/Units/Conemaugh_1192.html")</f>
        <v>https://ngmdb.usgs.gov/Geolex/Units/Conemaugh_1192.html</v>
      </c>
      <c r="M10" s="19" t="s">
        <v>40</v>
      </c>
      <c r="N10" s="19" t="s">
        <v>23</v>
      </c>
      <c r="O10" s="19"/>
      <c r="P10" s="11"/>
      <c r="Q10" s="11"/>
    </row>
    <row r="11" spans="1:17" x14ac:dyDescent="0.25">
      <c r="A11" s="8" t="s">
        <v>41</v>
      </c>
      <c r="B11" s="9"/>
      <c r="C11" s="9"/>
      <c r="D11" s="9"/>
      <c r="E11" s="9"/>
      <c r="F11" s="9"/>
      <c r="G11" s="10"/>
      <c r="H11" s="10"/>
      <c r="I11" s="10" t="s">
        <v>34</v>
      </c>
      <c r="J11" s="10" t="s">
        <v>38</v>
      </c>
      <c r="K11" s="10" t="s">
        <v>42</v>
      </c>
      <c r="L11" s="10"/>
      <c r="M11" s="19" t="s">
        <v>40</v>
      </c>
      <c r="N11" s="19" t="s">
        <v>40</v>
      </c>
      <c r="O11" s="19" t="s">
        <v>40</v>
      </c>
      <c r="P11" s="11"/>
      <c r="Q11" s="11"/>
    </row>
    <row r="12" spans="1:17" x14ac:dyDescent="0.25">
      <c r="A12" s="8" t="s">
        <v>43</v>
      </c>
      <c r="B12" s="9" t="s">
        <v>44</v>
      </c>
      <c r="C12" s="9" t="s">
        <v>45</v>
      </c>
      <c r="D12" s="9" t="s">
        <v>46</v>
      </c>
      <c r="E12" s="9" t="s">
        <v>47</v>
      </c>
      <c r="F12" s="9" t="s">
        <v>22</v>
      </c>
      <c r="G12" s="10" t="s">
        <v>48</v>
      </c>
      <c r="H12" s="10" t="s">
        <v>49</v>
      </c>
      <c r="I12" s="10" t="s">
        <v>50</v>
      </c>
      <c r="J12" s="10" t="s">
        <v>51</v>
      </c>
      <c r="K12" s="10" t="s">
        <v>52</v>
      </c>
      <c r="L12" s="12" t="str">
        <f>HYPERLINK("https://ngmdb.usgs.gov/Geolex/Units/Casselman_908.html", "https://ngmdb.usgs.gov/Geolex/Units/Casselman_908.html")</f>
        <v>https://ngmdb.usgs.gov/Geolex/Units/Casselman_908.html</v>
      </c>
      <c r="M12" s="19" t="s">
        <v>40</v>
      </c>
      <c r="N12" s="19" t="s">
        <v>40</v>
      </c>
      <c r="O12" s="19" t="s">
        <v>40</v>
      </c>
      <c r="P12" s="11"/>
      <c r="Q12" s="11"/>
    </row>
    <row r="13" spans="1:17" x14ac:dyDescent="0.25">
      <c r="A13" s="8" t="s">
        <v>53</v>
      </c>
      <c r="B13" s="9" t="s">
        <v>54</v>
      </c>
      <c r="C13" s="9" t="s">
        <v>55</v>
      </c>
      <c r="D13" s="9" t="s">
        <v>56</v>
      </c>
      <c r="E13" s="9" t="s">
        <v>47</v>
      </c>
      <c r="F13" s="9" t="s">
        <v>22</v>
      </c>
      <c r="G13" s="10" t="s">
        <v>57</v>
      </c>
      <c r="H13" s="10" t="s">
        <v>58</v>
      </c>
      <c r="I13" s="10" t="s">
        <v>59</v>
      </c>
      <c r="J13" s="10" t="s">
        <v>60</v>
      </c>
      <c r="K13" s="10" t="s">
        <v>61</v>
      </c>
      <c r="L13" s="12" t="str">
        <f>HYPERLINK("https://ngmdb.usgs.gov/Geolex/Units/Glenshaw_1821.html", "https://ngmdb.usgs.gov/Geolex/Units/Glenshaw_1821.html")</f>
        <v>https://ngmdb.usgs.gov/Geolex/Units/Glenshaw_1821.html</v>
      </c>
      <c r="M13" s="19" t="s">
        <v>23</v>
      </c>
      <c r="N13" s="19" t="s">
        <v>40</v>
      </c>
      <c r="O13" s="19" t="s">
        <v>40</v>
      </c>
      <c r="P13" s="19" t="s">
        <v>140</v>
      </c>
      <c r="Q13" s="19" t="s">
        <v>141</v>
      </c>
    </row>
    <row r="14" spans="1:17" x14ac:dyDescent="0.25">
      <c r="A14" s="8" t="s">
        <v>62</v>
      </c>
      <c r="B14" s="9" t="s">
        <v>63</v>
      </c>
      <c r="C14" s="9" t="s">
        <v>64</v>
      </c>
      <c r="D14" s="9" t="s">
        <v>64</v>
      </c>
      <c r="E14" s="9" t="s">
        <v>47</v>
      </c>
      <c r="F14" s="9" t="s">
        <v>22</v>
      </c>
      <c r="G14" s="10" t="s">
        <v>65</v>
      </c>
      <c r="H14" s="10" t="s">
        <v>66</v>
      </c>
      <c r="I14" s="10" t="s">
        <v>64</v>
      </c>
      <c r="J14" s="10" t="s">
        <v>67</v>
      </c>
      <c r="K14" s="10" t="s">
        <v>68</v>
      </c>
      <c r="L14" s="12" t="str">
        <f>HYPERLINK("https://ngmdb.usgs.gov/Geolex/Units/Allegheny_53.html", "https://ngmdb.usgs.gov/Geolex/Units/Allegheny_53.html")</f>
        <v>https://ngmdb.usgs.gov/Geolex/Units/Allegheny_53.html</v>
      </c>
      <c r="M14" s="19" t="s">
        <v>40</v>
      </c>
      <c r="N14" s="19" t="s">
        <v>40</v>
      </c>
      <c r="O14" s="19" t="s">
        <v>40</v>
      </c>
      <c r="P14" s="11"/>
      <c r="Q14" s="11"/>
    </row>
    <row r="15" spans="1:17" x14ac:dyDescent="0.25">
      <c r="A15" s="8" t="s">
        <v>69</v>
      </c>
      <c r="B15" s="9"/>
      <c r="C15" s="9"/>
      <c r="D15" s="9"/>
      <c r="E15" s="9"/>
      <c r="F15" s="9"/>
      <c r="G15" s="10"/>
      <c r="H15" s="10"/>
      <c r="I15" s="10" t="s">
        <v>70</v>
      </c>
      <c r="J15" s="10" t="s">
        <v>67</v>
      </c>
      <c r="K15" s="10" t="s">
        <v>71</v>
      </c>
      <c r="L15" s="10"/>
      <c r="M15" s="19" t="s">
        <v>23</v>
      </c>
      <c r="N15" s="19" t="s">
        <v>23</v>
      </c>
      <c r="O15" s="19"/>
      <c r="P15" s="11"/>
      <c r="Q15" s="11"/>
    </row>
    <row r="16" spans="1:17" x14ac:dyDescent="0.25">
      <c r="A16" s="8" t="s">
        <v>72</v>
      </c>
      <c r="B16" s="9" t="s">
        <v>73</v>
      </c>
      <c r="C16" s="9" t="s">
        <v>74</v>
      </c>
      <c r="D16" s="9" t="s">
        <v>74</v>
      </c>
      <c r="E16" s="9" t="s">
        <v>47</v>
      </c>
      <c r="F16" s="9" t="s">
        <v>22</v>
      </c>
      <c r="G16" s="10" t="s">
        <v>75</v>
      </c>
      <c r="H16" s="10" t="s">
        <v>76</v>
      </c>
      <c r="I16" s="10" t="s">
        <v>77</v>
      </c>
      <c r="J16" s="10" t="s">
        <v>78</v>
      </c>
      <c r="K16" s="10" t="s">
        <v>79</v>
      </c>
      <c r="L16" s="12" t="str">
        <f>HYPERLINK("https://ngmdb.usgs.gov/Geolex/Units/Pottsville_3393.html", "https://ngmdb.usgs.gov/Geolex/Units/Pottsville_3393.html")</f>
        <v>https://ngmdb.usgs.gov/Geolex/Units/Pottsville_3393.html</v>
      </c>
      <c r="M16" s="19" t="s">
        <v>23</v>
      </c>
      <c r="N16" s="19" t="s">
        <v>23</v>
      </c>
      <c r="O16" s="19"/>
      <c r="P16" s="11"/>
      <c r="Q16" s="11"/>
    </row>
    <row r="17" spans="1:17" x14ac:dyDescent="0.25">
      <c r="A17" s="8" t="s">
        <v>80</v>
      </c>
      <c r="B17" s="9"/>
      <c r="C17" s="9"/>
      <c r="D17" s="9"/>
      <c r="E17" s="9"/>
      <c r="F17" s="9"/>
      <c r="G17" s="10"/>
      <c r="H17" s="10"/>
      <c r="I17" s="10" t="s">
        <v>74</v>
      </c>
      <c r="J17" s="10" t="s">
        <v>78</v>
      </c>
      <c r="K17" s="10" t="s">
        <v>81</v>
      </c>
      <c r="L17" s="10"/>
      <c r="M17" s="19" t="s">
        <v>40</v>
      </c>
      <c r="N17" s="19" t="s">
        <v>40</v>
      </c>
      <c r="O17" s="19" t="s">
        <v>40</v>
      </c>
      <c r="P17" s="11"/>
      <c r="Q17" s="11"/>
    </row>
    <row r="18" spans="1:17" x14ac:dyDescent="0.25">
      <c r="A18" s="8" t="s">
        <v>82</v>
      </c>
      <c r="B18" s="9" t="s">
        <v>83</v>
      </c>
      <c r="C18" s="9" t="s">
        <v>84</v>
      </c>
      <c r="D18" s="9" t="s">
        <v>84</v>
      </c>
      <c r="E18" s="9" t="s">
        <v>85</v>
      </c>
      <c r="F18" s="9" t="s">
        <v>22</v>
      </c>
      <c r="G18" s="10" t="s">
        <v>86</v>
      </c>
      <c r="H18" s="10" t="s">
        <v>87</v>
      </c>
      <c r="I18" s="10" t="s">
        <v>88</v>
      </c>
      <c r="J18" s="10" t="s">
        <v>89</v>
      </c>
      <c r="K18" s="10" t="s">
        <v>90</v>
      </c>
      <c r="L18" s="12" t="str">
        <f>HYPERLINK("https://ngmdb.usgs.gov/Geolex/Units/MauchChunk_2684.html", "https://ngmdb.usgs.gov/Geolex/Units/MauchChunk_2684.html")</f>
        <v>https://ngmdb.usgs.gov/Geolex/Units/MauchChunk_2684.html</v>
      </c>
      <c r="M18" s="19" t="s">
        <v>23</v>
      </c>
      <c r="N18" s="19" t="s">
        <v>23</v>
      </c>
      <c r="O18" s="19"/>
      <c r="P18" s="11"/>
      <c r="Q18" s="11"/>
    </row>
    <row r="19" spans="1:17" x14ac:dyDescent="0.25">
      <c r="A19" s="8" t="s">
        <v>91</v>
      </c>
      <c r="B19" s="9"/>
      <c r="C19" s="9"/>
      <c r="D19" s="9"/>
      <c r="E19" s="9"/>
      <c r="F19" s="9"/>
      <c r="G19" s="10"/>
      <c r="H19" s="10"/>
      <c r="I19" s="10" t="s">
        <v>84</v>
      </c>
      <c r="J19" s="10" t="s">
        <v>89</v>
      </c>
      <c r="K19" s="10" t="s">
        <v>52</v>
      </c>
      <c r="L19" s="10"/>
      <c r="M19" s="19" t="s">
        <v>40</v>
      </c>
      <c r="N19" s="19" t="s">
        <v>40</v>
      </c>
      <c r="O19" s="19" t="s">
        <v>40</v>
      </c>
      <c r="P19" s="11"/>
      <c r="Q19" s="11"/>
    </row>
    <row r="20" spans="1:17" x14ac:dyDescent="0.25">
      <c r="A20" s="8" t="s">
        <v>92</v>
      </c>
      <c r="B20" s="9" t="s">
        <v>93</v>
      </c>
      <c r="C20" s="9" t="s">
        <v>94</v>
      </c>
      <c r="D20" s="9" t="s">
        <v>94</v>
      </c>
      <c r="E20" s="9" t="s">
        <v>85</v>
      </c>
      <c r="F20" s="9" t="s">
        <v>22</v>
      </c>
      <c r="G20" s="10" t="s">
        <v>95</v>
      </c>
      <c r="H20" s="10" t="s">
        <v>96</v>
      </c>
      <c r="I20" s="10" t="s">
        <v>94</v>
      </c>
      <c r="J20" s="10" t="s">
        <v>97</v>
      </c>
      <c r="K20" s="10" t="s">
        <v>98</v>
      </c>
      <c r="L20" s="12" t="str">
        <f>HYPERLINK("https://ngmdb.usgs.gov/Geolex/Units/Greenbrier_1884.html", "https://ngmdb.usgs.gov/Geolex/Units/Greenbrier_1884.html")</f>
        <v>https://ngmdb.usgs.gov/Geolex/Units/Greenbrier_1884.html</v>
      </c>
      <c r="M20" s="19" t="s">
        <v>40</v>
      </c>
      <c r="N20" s="19" t="s">
        <v>40</v>
      </c>
      <c r="O20" s="19" t="s">
        <v>40</v>
      </c>
      <c r="P20" s="11"/>
      <c r="Q20" s="11"/>
    </row>
    <row r="21" spans="1:17" x14ac:dyDescent="0.25">
      <c r="A21" s="8" t="s">
        <v>99</v>
      </c>
      <c r="B21" s="9"/>
      <c r="C21" s="9"/>
      <c r="D21" s="9"/>
      <c r="E21" s="9"/>
      <c r="F21" s="9"/>
      <c r="G21" s="10"/>
      <c r="H21" s="10"/>
      <c r="I21" s="10" t="s">
        <v>100</v>
      </c>
      <c r="J21" s="10" t="s">
        <v>97</v>
      </c>
      <c r="K21" s="10" t="s">
        <v>101</v>
      </c>
      <c r="L21" s="10"/>
      <c r="M21" s="19" t="s">
        <v>23</v>
      </c>
      <c r="N21" s="19" t="s">
        <v>23</v>
      </c>
      <c r="O21" s="19"/>
      <c r="P21" s="11"/>
      <c r="Q21" s="11"/>
    </row>
    <row r="22" spans="1:17" x14ac:dyDescent="0.25">
      <c r="A22" s="8" t="s">
        <v>102</v>
      </c>
      <c r="B22" s="9"/>
      <c r="C22" s="9"/>
      <c r="D22" s="9"/>
      <c r="E22" s="9"/>
      <c r="F22" s="9"/>
      <c r="G22" s="10"/>
      <c r="H22" s="10"/>
      <c r="I22" s="10" t="s">
        <v>103</v>
      </c>
      <c r="J22" s="10" t="s">
        <v>97</v>
      </c>
      <c r="K22" s="10" t="s">
        <v>104</v>
      </c>
      <c r="L22" s="10"/>
      <c r="M22" s="19" t="s">
        <v>40</v>
      </c>
      <c r="N22" s="19" t="s">
        <v>23</v>
      </c>
      <c r="O22" s="19"/>
      <c r="P22" s="11"/>
      <c r="Q22" s="11"/>
    </row>
    <row r="23" spans="1:17" x14ac:dyDescent="0.25">
      <c r="A23" s="8" t="s">
        <v>105</v>
      </c>
      <c r="B23" s="9"/>
      <c r="C23" s="9"/>
      <c r="D23" s="9"/>
      <c r="E23" s="9"/>
      <c r="F23" s="9"/>
      <c r="G23" s="10"/>
      <c r="H23" s="10"/>
      <c r="I23" s="10" t="s">
        <v>106</v>
      </c>
      <c r="J23" s="10" t="s">
        <v>97</v>
      </c>
      <c r="K23" s="10" t="s">
        <v>107</v>
      </c>
      <c r="L23" s="10"/>
      <c r="M23" s="19" t="s">
        <v>23</v>
      </c>
      <c r="N23" s="19" t="s">
        <v>23</v>
      </c>
      <c r="O23" s="19"/>
      <c r="P23" s="11"/>
      <c r="Q23" s="11"/>
    </row>
    <row r="24" spans="1:17" x14ac:dyDescent="0.25">
      <c r="A24" s="8" t="s">
        <v>108</v>
      </c>
      <c r="B24" s="9" t="s">
        <v>109</v>
      </c>
      <c r="C24" s="9" t="s">
        <v>110</v>
      </c>
      <c r="D24" s="9" t="s">
        <v>110</v>
      </c>
      <c r="E24" s="9" t="s">
        <v>85</v>
      </c>
      <c r="F24" s="9" t="s">
        <v>22</v>
      </c>
      <c r="G24" s="10" t="s">
        <v>111</v>
      </c>
      <c r="H24" s="10" t="s">
        <v>112</v>
      </c>
      <c r="I24" s="10" t="s">
        <v>113</v>
      </c>
      <c r="J24" s="10" t="s">
        <v>114</v>
      </c>
      <c r="K24" s="10" t="s">
        <v>115</v>
      </c>
      <c r="L24" s="12" t="str">
        <f>HYPERLINK("https://ngmdb.usgs.gov/Geolex/Units/Purslane_3450.html", "https://ngmdb.usgs.gov/Geolex/Units/Purslane_3450.html")</f>
        <v>https://ngmdb.usgs.gov/Geolex/Units/Purslane_3450.html</v>
      </c>
      <c r="M24" s="19" t="s">
        <v>40</v>
      </c>
      <c r="N24" s="19" t="s">
        <v>23</v>
      </c>
      <c r="O24" s="19"/>
      <c r="P24" s="11"/>
      <c r="Q24" s="11"/>
    </row>
    <row r="25" spans="1:17" x14ac:dyDescent="0.25">
      <c r="A25" s="8" t="s">
        <v>116</v>
      </c>
      <c r="B25" s="9"/>
      <c r="C25" s="9"/>
      <c r="D25" s="9"/>
      <c r="E25" s="9"/>
      <c r="F25" s="9"/>
      <c r="G25" s="10"/>
      <c r="H25" s="10"/>
      <c r="I25" s="10" t="s">
        <v>117</v>
      </c>
      <c r="J25" s="10" t="s">
        <v>114</v>
      </c>
      <c r="K25" s="10" t="s">
        <v>115</v>
      </c>
      <c r="L25" s="10"/>
      <c r="M25" s="19" t="s">
        <v>40</v>
      </c>
      <c r="N25" s="19" t="s">
        <v>23</v>
      </c>
      <c r="O25" s="19"/>
      <c r="P25" s="11"/>
      <c r="Q25" s="11"/>
    </row>
    <row r="26" spans="1:17" x14ac:dyDescent="0.25">
      <c r="A26" s="8" t="s">
        <v>118</v>
      </c>
      <c r="B26" s="9"/>
      <c r="C26" s="9"/>
      <c r="D26" s="9"/>
      <c r="E26" s="9"/>
      <c r="F26" s="9"/>
      <c r="G26" s="10"/>
      <c r="H26" s="10"/>
      <c r="I26" s="10" t="s">
        <v>119</v>
      </c>
      <c r="J26" s="10" t="s">
        <v>114</v>
      </c>
      <c r="K26" s="10" t="s">
        <v>22</v>
      </c>
      <c r="L26" s="10"/>
      <c r="M26" s="19" t="s">
        <v>40</v>
      </c>
      <c r="N26" s="19" t="s">
        <v>23</v>
      </c>
      <c r="O26" s="19"/>
      <c r="P26" s="11"/>
      <c r="Q26" s="11"/>
    </row>
    <row r="27" spans="1:17" x14ac:dyDescent="0.25">
      <c r="A27" s="8" t="s">
        <v>120</v>
      </c>
      <c r="B27" s="9"/>
      <c r="C27" s="9"/>
      <c r="D27" s="9"/>
      <c r="E27" s="9"/>
      <c r="F27" s="9"/>
      <c r="G27" s="10"/>
      <c r="H27" s="10"/>
      <c r="I27" s="10" t="s">
        <v>110</v>
      </c>
      <c r="J27" s="10" t="s">
        <v>114</v>
      </c>
      <c r="K27" s="10" t="s">
        <v>22</v>
      </c>
      <c r="L27" s="10"/>
      <c r="M27" s="19" t="s">
        <v>40</v>
      </c>
      <c r="N27" s="19" t="s">
        <v>40</v>
      </c>
      <c r="O27" s="19" t="s">
        <v>40</v>
      </c>
      <c r="P27" s="11"/>
      <c r="Q27" s="11"/>
    </row>
    <row r="28" spans="1:17" x14ac:dyDescent="0.25">
      <c r="A28" s="8" t="s">
        <v>121</v>
      </c>
      <c r="B28" s="9" t="s">
        <v>122</v>
      </c>
      <c r="C28" s="9" t="s">
        <v>123</v>
      </c>
      <c r="D28" s="9" t="s">
        <v>123</v>
      </c>
      <c r="E28" s="9" t="s">
        <v>124</v>
      </c>
      <c r="F28" s="9" t="s">
        <v>22</v>
      </c>
      <c r="G28" s="10" t="s">
        <v>125</v>
      </c>
      <c r="H28" s="10" t="s">
        <v>126</v>
      </c>
      <c r="I28" s="10" t="s">
        <v>123</v>
      </c>
      <c r="J28" s="10" t="s">
        <v>127</v>
      </c>
      <c r="K28" s="10" t="s">
        <v>128</v>
      </c>
      <c r="L28" s="12" t="str">
        <f>HYPERLINK("https://ngmdb.usgs.gov/Geolex/Units/Rockwell_3608.html", "https://ngmdb.usgs.gov/Geolex/Units/Rockwell_3608.html")</f>
        <v>https://ngmdb.usgs.gov/Geolex/Units/Rockwell_3608.html</v>
      </c>
      <c r="M28" s="19" t="s">
        <v>40</v>
      </c>
      <c r="N28" s="19" t="s">
        <v>40</v>
      </c>
      <c r="O28" s="19" t="s">
        <v>40</v>
      </c>
      <c r="P28" s="11"/>
      <c r="Q28" s="11"/>
    </row>
    <row r="29" spans="1:17" x14ac:dyDescent="0.25">
      <c r="A29" s="8" t="s">
        <v>129</v>
      </c>
      <c r="B29" s="9"/>
      <c r="C29" s="9"/>
      <c r="D29" s="9"/>
      <c r="E29" s="9"/>
      <c r="F29" s="9"/>
      <c r="G29" s="10"/>
      <c r="H29" s="10"/>
      <c r="I29" s="10" t="s">
        <v>130</v>
      </c>
      <c r="J29" s="10" t="s">
        <v>127</v>
      </c>
      <c r="K29" s="10" t="s">
        <v>101</v>
      </c>
      <c r="L29" s="10"/>
      <c r="M29" s="19" t="s">
        <v>23</v>
      </c>
      <c r="N29" s="19" t="s">
        <v>23</v>
      </c>
      <c r="O29" s="19"/>
      <c r="P29" s="11"/>
      <c r="Q29" s="11"/>
    </row>
    <row r="30" spans="1:17" x14ac:dyDescent="0.25">
      <c r="A30" s="8" t="s">
        <v>131</v>
      </c>
      <c r="B30" s="9" t="s">
        <v>132</v>
      </c>
      <c r="C30" s="9" t="s">
        <v>133</v>
      </c>
      <c r="D30" s="9" t="s">
        <v>133</v>
      </c>
      <c r="E30" s="9" t="s">
        <v>134</v>
      </c>
      <c r="F30" s="9" t="s">
        <v>22</v>
      </c>
      <c r="G30" s="10" t="s">
        <v>135</v>
      </c>
      <c r="H30" s="10" t="s">
        <v>136</v>
      </c>
      <c r="I30" s="10" t="s">
        <v>133</v>
      </c>
      <c r="J30" s="10" t="s">
        <v>137</v>
      </c>
      <c r="K30" s="10" t="s">
        <v>98</v>
      </c>
      <c r="L30" s="12" t="str">
        <f>HYPERLINK("https://ngmdb.usgs.gov/Geolex/Units/Hampshire_1955.html", "https://ngmdb.usgs.gov/Geolex/Units/Hampshire_1955.html")</f>
        <v>https://ngmdb.usgs.gov/Geolex/Units/Hampshire_1955.html</v>
      </c>
      <c r="M30" s="19" t="s">
        <v>40</v>
      </c>
      <c r="N30" s="19" t="s">
        <v>40</v>
      </c>
      <c r="O30" s="19" t="s">
        <v>40</v>
      </c>
      <c r="P30" s="11"/>
      <c r="Q30" s="11"/>
    </row>
    <row r="31" spans="1:17" x14ac:dyDescent="0.25">
      <c r="A31" s="8" t="s">
        <v>138</v>
      </c>
      <c r="B31" s="9"/>
      <c r="C31" s="9"/>
      <c r="D31" s="9"/>
      <c r="E31" s="9"/>
      <c r="F31" s="9"/>
      <c r="G31" s="10"/>
      <c r="H31" s="10"/>
      <c r="I31" s="10" t="s">
        <v>139</v>
      </c>
      <c r="J31" s="10" t="s">
        <v>137</v>
      </c>
      <c r="K31" s="10" t="s">
        <v>101</v>
      </c>
      <c r="L31" s="10"/>
      <c r="M31" s="19" t="s">
        <v>23</v>
      </c>
      <c r="N31" s="19" t="s">
        <v>23</v>
      </c>
      <c r="O31" s="19"/>
      <c r="P31" s="11"/>
      <c r="Q31" s="11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William Vincett -DNR-</cp:lastModifiedBy>
  <dcterms:created xsi:type="dcterms:W3CDTF">2025-05-28T21:46:56Z</dcterms:created>
  <dcterms:modified xsi:type="dcterms:W3CDTF">2025-05-28T21:49:35Z</dcterms:modified>
</cp:coreProperties>
</file>